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5" i="1" l="1"/>
  <c r="H24" i="1"/>
  <c r="H15" i="1"/>
  <c r="H21" i="1" l="1"/>
  <c r="H48" i="1" l="1"/>
  <c r="H16" i="1" l="1"/>
  <c r="H43" i="1"/>
  <c r="H28" i="1" l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<sst xmlns="http://schemas.openxmlformats.org/spreadsheetml/2006/main" count="51" uniqueCount="31">
  <si>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</si>
  <si>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</si>
  <si>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</si>
  <si>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</si>
  <si>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</si>
  <si>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</si>
  <si>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</si>
  <si>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</si>
  <si>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</si>
  <si>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</si>
  <si>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</si>
  <si>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</si>
  <si>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</si>
  <si>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</si>
  <si>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</si>
  <si>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</si>
  <si>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</si>
  <si>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</si>
  <si>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</si>
  <si>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</si>
  <si>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</si>
  <si>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</si>
  <si>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</si>
  <si>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</si>
  <si>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</si>
  <si>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Dana:23.04.2020.</t>
  </si>
  <si>
    <t>Primljena i neutrošena participacija od 23.04.2020.</t>
  </si>
  <si>
    <t>Dana 23.04.2020.godine Dom zdravlja Požarevac je izvršio plaćanje prema dobavljačima:</t>
  </si>
  <si>
    <t>Službeni glasnik</t>
  </si>
  <si>
    <t>IPR20-13196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</si>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</sst>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tabSelected="1" topLeftCell="B40" zoomScaleNormal="100" workbookViewId="0">
      <selection activeCell="C57" sqref="C57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43944</v>
      </c>
      <c r="H12" s="23">
        <v>5238019.63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43944</v>
      </c>
      <c r="H13" s="3">
        <f>H14+H25-H32-H42</f>
        <v>5233315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43944</v>
      </c>
      <c r="H14" s="4">
        <f>H15+H16+H17+H18+H19+H20+H21+H22+H23+H24</f>
        <v>4864764.91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f>1890.77-1890.77</f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1047757.33-2500-36191.05</f>
        <v>1009066.2799999999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</f>
        <v>3560096.9299999997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</f>
        <v>584.48999999997977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267017.21000000002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</f>
        <v>28000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43944</v>
      </c>
      <c r="H25" s="4">
        <f>H26+H27+H28+H29+H30+H31</f>
        <v>856729.27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v>159868.39000000001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</f>
        <v>518110.92000000004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178749.96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43944</v>
      </c>
      <c r="H32" s="5">
        <f>SUM(H33:H41)</f>
        <v>309429.22000000003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42412.01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267017.21000000002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43944</v>
      </c>
      <c r="H42" s="5">
        <f>SUM(H43:H47)</f>
        <v>178749.96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f>H26</f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178749.96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43944</v>
      </c>
      <c r="H48" s="6">
        <f>4704.74+519567.19-0.11-519567.19</f>
        <v>4704.6300000000047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5238019.63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19125</v>
      </c>
      <c r="D54" s="2" t="s">
        <v>29</v>
      </c>
    </row>
    <row r="55" spans="2:11" x14ac:dyDescent="0.25">
      <c r="B55" s="2" t="s">
        <v>30</v>
      </c>
      <c r="C55" s="7">
        <f>SUM(C54)</f>
        <v>19125</v>
      </c>
      <c r="D55" s="2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2020-04-24T09:00:07Z</dcterms:modified>
</cp:coreProperties>
</file>